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20" windowHeight="834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Feuil1!$A$1:$N$37</definedName>
  </definedNames>
  <calcPr calcId="145621"/>
</workbook>
</file>

<file path=xl/calcChain.xml><?xml version="1.0" encoding="utf-8"?>
<calcChain xmlns="http://schemas.openxmlformats.org/spreadsheetml/2006/main">
  <c r="L22" i="1" l="1"/>
  <c r="N22" i="1" s="1"/>
  <c r="G22" i="1"/>
  <c r="L14" i="1" l="1"/>
  <c r="N14" i="1" s="1"/>
  <c r="G14" i="1"/>
  <c r="L13" i="1" l="1"/>
  <c r="L17" i="1" l="1"/>
  <c r="N17" i="1" s="1"/>
  <c r="G17" i="1"/>
  <c r="L37" i="1"/>
  <c r="L36" i="1"/>
  <c r="L35" i="1"/>
  <c r="L34" i="1"/>
  <c r="L33" i="1"/>
  <c r="L32" i="1"/>
  <c r="L30" i="1"/>
  <c r="L29" i="1"/>
  <c r="L28" i="1"/>
  <c r="L27" i="1"/>
  <c r="L26" i="1"/>
  <c r="L25" i="1"/>
  <c r="L24" i="1"/>
  <c r="L20" i="1"/>
  <c r="L16" i="1"/>
  <c r="L15" i="1"/>
  <c r="L12" i="1"/>
  <c r="L11" i="1"/>
  <c r="L10" i="1"/>
  <c r="L8" i="1"/>
  <c r="L7" i="1"/>
  <c r="L5" i="1"/>
  <c r="L2" i="1"/>
  <c r="N13" i="1" l="1"/>
  <c r="G13" i="1"/>
  <c r="N5" i="1" l="1"/>
  <c r="G5" i="1"/>
  <c r="N27" i="1" l="1"/>
  <c r="G27" i="1"/>
  <c r="G2" i="1"/>
  <c r="N2" i="1"/>
  <c r="N9" i="1" l="1"/>
  <c r="G9" i="1"/>
  <c r="N6" i="1" l="1"/>
  <c r="N11" i="1"/>
  <c r="G6" i="1"/>
  <c r="N4" i="1" l="1"/>
  <c r="G4" i="1"/>
  <c r="N24" i="1" l="1"/>
  <c r="G24" i="1"/>
  <c r="N10" i="1" l="1"/>
  <c r="G10" i="1"/>
  <c r="G33" i="1" l="1"/>
  <c r="G21" i="1"/>
  <c r="N21" i="1"/>
  <c r="N33" i="1"/>
  <c r="G8" i="1"/>
  <c r="G34" i="1"/>
  <c r="N35" i="1"/>
  <c r="N36" i="1"/>
  <c r="N8" i="1"/>
  <c r="N34" i="1"/>
  <c r="N25" i="1"/>
  <c r="G25" i="1"/>
  <c r="N3" i="1" l="1"/>
  <c r="G3" i="1" l="1"/>
  <c r="N19" i="1"/>
  <c r="G19" i="1"/>
  <c r="N20" i="1"/>
  <c r="G20" i="1"/>
  <c r="N12" i="1"/>
  <c r="G12" i="1"/>
  <c r="N32" i="1"/>
  <c r="G32" i="1"/>
  <c r="N23" i="1"/>
  <c r="G23" i="1"/>
  <c r="G36" i="1"/>
  <c r="G35" i="1"/>
  <c r="N29" i="1"/>
  <c r="G29" i="1"/>
  <c r="N28" i="1"/>
  <c r="G28" i="1"/>
  <c r="N31" i="1"/>
  <c r="G31" i="1"/>
  <c r="N37" i="1"/>
  <c r="G37" i="1"/>
  <c r="N7" i="1"/>
  <c r="G7" i="1"/>
  <c r="N16" i="1"/>
  <c r="G16" i="1"/>
  <c r="N30" i="1"/>
  <c r="G30" i="1"/>
</calcChain>
</file>

<file path=xl/sharedStrings.xml><?xml version="1.0" encoding="utf-8"?>
<sst xmlns="http://schemas.openxmlformats.org/spreadsheetml/2006/main" count="138" uniqueCount="90">
  <si>
    <t>Modèle</t>
  </si>
  <si>
    <t>Longueur</t>
  </si>
  <si>
    <t>Largeur</t>
  </si>
  <si>
    <t>Surface</t>
  </si>
  <si>
    <t>GV</t>
  </si>
  <si>
    <t>Génois</t>
  </si>
  <si>
    <t>TOTAL</t>
  </si>
  <si>
    <t>Poids</t>
  </si>
  <si>
    <t>Constructeur</t>
  </si>
  <si>
    <t>Année Production</t>
  </si>
  <si>
    <t>Matériaux</t>
  </si>
  <si>
    <t xml:space="preserve">Casamance 44 </t>
  </si>
  <si>
    <t>Fountaine Pajot</t>
  </si>
  <si>
    <t>T.E</t>
  </si>
  <si>
    <t>86-92</t>
  </si>
  <si>
    <t>Fidgi 39</t>
  </si>
  <si>
    <t>88-94</t>
  </si>
  <si>
    <t>Venezia 42</t>
  </si>
  <si>
    <t>Lagoon 39</t>
  </si>
  <si>
    <t>Lagoon</t>
  </si>
  <si>
    <t>Sandwich</t>
  </si>
  <si>
    <t>Leopard 39</t>
  </si>
  <si>
    <t>Robertson &amp; Caine</t>
  </si>
  <si>
    <t>Lagoon 380</t>
  </si>
  <si>
    <t>99-08</t>
  </si>
  <si>
    <t>Lagoon 380 S2</t>
  </si>
  <si>
    <t>Nautitech</t>
  </si>
  <si>
    <t>Polyester</t>
  </si>
  <si>
    <t>open 40</t>
  </si>
  <si>
    <t>Lagoon 421</t>
  </si>
  <si>
    <t>V/P</t>
  </si>
  <si>
    <t>Privilege Marine</t>
  </si>
  <si>
    <t>88-93</t>
  </si>
  <si>
    <t>Privilege 12</t>
  </si>
  <si>
    <t>Privilege 42</t>
  </si>
  <si>
    <t>Privilege 39</t>
  </si>
  <si>
    <t>90-96</t>
  </si>
  <si>
    <t>Privilege 43</t>
  </si>
  <si>
    <t>86-90</t>
  </si>
  <si>
    <t>92-94</t>
  </si>
  <si>
    <t>Catathai 40</t>
  </si>
  <si>
    <t>Catathai</t>
  </si>
  <si>
    <t>prout 39</t>
  </si>
  <si>
    <t>Belize 43</t>
  </si>
  <si>
    <t>Prout</t>
  </si>
  <si>
    <t>2000-07</t>
  </si>
  <si>
    <t>Lagoon 42TPI</t>
  </si>
  <si>
    <t>Tillotson Pearson</t>
  </si>
  <si>
    <t>Lagoon 47</t>
  </si>
  <si>
    <t>KENNEX 380</t>
  </si>
  <si>
    <t xml:space="preserve">Lagoon </t>
  </si>
  <si>
    <t>Nautitech 395</t>
  </si>
  <si>
    <t>96-99</t>
  </si>
  <si>
    <t>polester mono</t>
  </si>
  <si>
    <t>Aquitaine Multicoque</t>
  </si>
  <si>
    <t>91-95</t>
  </si>
  <si>
    <t>Lagoon 410 (S2)</t>
  </si>
  <si>
    <t>Lagoon 400(S2)</t>
  </si>
  <si>
    <t>97-02(02-06)</t>
  </si>
  <si>
    <t>99-2008</t>
  </si>
  <si>
    <t>Nautitech 40(-2)</t>
  </si>
  <si>
    <t>03-14</t>
  </si>
  <si>
    <t>Privilege 37</t>
  </si>
  <si>
    <t>93-99</t>
  </si>
  <si>
    <t>Wild cat 350</t>
  </si>
  <si>
    <t>Charters cats</t>
  </si>
  <si>
    <t>55?</t>
  </si>
  <si>
    <t>37?</t>
  </si>
  <si>
    <t>1999-2002</t>
  </si>
  <si>
    <t>Antigua 37</t>
  </si>
  <si>
    <t>90-93</t>
  </si>
  <si>
    <t>Athena 38</t>
  </si>
  <si>
    <t>93-2007</t>
  </si>
  <si>
    <t>87-97</t>
  </si>
  <si>
    <t>Lagoon 37 TPI</t>
  </si>
  <si>
    <t>Broadblue</t>
  </si>
  <si>
    <t>Broadblue 38</t>
  </si>
  <si>
    <t>Mahé 36</t>
  </si>
  <si>
    <t xml:space="preserve">Lucia 40 </t>
  </si>
  <si>
    <t>2006-</t>
  </si>
  <si>
    <t>97-2003</t>
  </si>
  <si>
    <t>Snowgoose 37 élite</t>
  </si>
  <si>
    <t>Manta 38</t>
  </si>
  <si>
    <t>Trinq.</t>
  </si>
  <si>
    <t xml:space="preserve">Snowgoose 37 </t>
  </si>
  <si>
    <t>Event 34</t>
  </si>
  <si>
    <t>polyester mono</t>
  </si>
  <si>
    <t>Snowgoose 37 élite 
(Prout 37)</t>
  </si>
  <si>
    <t>(86-96)</t>
  </si>
  <si>
    <t>75-86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</si>
</sst>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&quot; m&quot;"/>
    <numFmt numFmtId="165" formatCode="0.0&quot; m²&quot;"/>
    <numFmt numFmtId="166" formatCode="0&quot; Kg&quot;"/>
    <numFmt numFmtId="167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64" fontId="0" fillId="0" borderId="5" xfId="0" applyNumberFormat="1" applyBorder="1" applyAlignment="1">
      <alignment horizontal="left" vertical="center"/>
    </xf>
    <xf numFmtId="165" fontId="0" fillId="0" borderId="5" xfId="0" applyNumberFormat="1" applyBorder="1" applyAlignment="1">
      <alignment horizontal="left" vertical="center"/>
    </xf>
    <xf numFmtId="166" fontId="0" fillId="0" borderId="5" xfId="0" applyNumberFormat="1" applyBorder="1" applyAlignment="1">
      <alignment horizontal="left" vertical="center"/>
    </xf>
    <xf numFmtId="167" fontId="0" fillId="0" borderId="6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64" fontId="0" fillId="0" borderId="8" xfId="0" applyNumberFormat="1" applyBorder="1" applyAlignment="1">
      <alignment horizontal="left" vertical="center"/>
    </xf>
    <xf numFmtId="165" fontId="0" fillId="0" borderId="8" xfId="0" applyNumberFormat="1" applyBorder="1" applyAlignment="1">
      <alignment horizontal="left" vertical="center"/>
    </xf>
    <xf numFmtId="166" fontId="0" fillId="0" borderId="8" xfId="0" applyNumberFormat="1" applyBorder="1" applyAlignment="1">
      <alignment horizontal="left" vertical="center"/>
    </xf>
    <xf numFmtId="167" fontId="0" fillId="0" borderId="9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64" fontId="0" fillId="0" borderId="11" xfId="0" applyNumberFormat="1" applyBorder="1" applyAlignment="1">
      <alignment horizontal="left" vertical="center"/>
    </xf>
    <xf numFmtId="165" fontId="0" fillId="0" borderId="11" xfId="0" applyNumberFormat="1" applyBorder="1" applyAlignment="1">
      <alignment horizontal="left" vertical="center"/>
    </xf>
    <xf numFmtId="166" fontId="0" fillId="0" borderId="11" xfId="0" applyNumberFormat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164" fontId="0" fillId="2" borderId="5" xfId="0" applyNumberFormat="1" applyFill="1" applyBorder="1" applyAlignment="1">
      <alignment horizontal="left" vertical="center"/>
    </xf>
    <xf numFmtId="165" fontId="0" fillId="2" borderId="5" xfId="0" applyNumberFormat="1" applyFill="1" applyBorder="1" applyAlignment="1">
      <alignment horizontal="left" vertical="center"/>
    </xf>
    <xf numFmtId="166" fontId="0" fillId="2" borderId="5" xfId="0" applyNumberFormat="1" applyFill="1" applyBorder="1" applyAlignment="1">
      <alignment horizontal="left" vertical="center"/>
    </xf>
    <xf numFmtId="167" fontId="0" fillId="2" borderId="6" xfId="0" applyNumberForma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164" fontId="0" fillId="0" borderId="5" xfId="0" applyNumberFormat="1" applyFill="1" applyBorder="1" applyAlignment="1">
      <alignment horizontal="left" vertical="center"/>
    </xf>
    <xf numFmtId="165" fontId="0" fillId="0" borderId="5" xfId="0" applyNumberFormat="1" applyFill="1" applyBorder="1" applyAlignment="1">
      <alignment horizontal="left" vertical="center"/>
    </xf>
    <xf numFmtId="166" fontId="0" fillId="0" borderId="5" xfId="0" applyNumberFormat="1" applyFill="1" applyBorder="1" applyAlignment="1">
      <alignment horizontal="left" vertical="center"/>
    </xf>
    <xf numFmtId="167" fontId="0" fillId="0" borderId="6" xfId="0" applyNumberForma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5" xfId="0" applyFill="1" applyBorder="1" applyAlignment="1">
      <alignment horizontal="left" vertical="center" wrapText="1"/>
    </xf>
    <xf numFmtId="17" fontId="0" fillId="0" borderId="5" xfId="0" quotePrefix="1" applyNumberForma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164" fontId="0" fillId="0" borderId="11" xfId="0" applyNumberFormat="1" applyFill="1" applyBorder="1" applyAlignment="1">
      <alignment horizontal="left" vertical="center"/>
    </xf>
    <xf numFmtId="165" fontId="0" fillId="0" borderId="11" xfId="0" applyNumberFormat="1" applyFill="1" applyBorder="1" applyAlignment="1">
      <alignment horizontal="left" vertical="center"/>
    </xf>
    <xf numFmtId="166" fontId="0" fillId="0" borderId="11" xfId="0" applyNumberForma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workbookViewId="0">
      <pane ySplit="1" topLeftCell="A2" activePane="bottomLeft" state="frozenSplit"/>
      <selection pane="bottomLeft" activeCell="C17" sqref="C17"/>
    </sheetView>
  </sheetViews>
  <sheetFormatPr baseColWidth="10" defaultRowHeight="23.25" customHeight="1" x14ac:dyDescent="0.25"/>
  <cols>
    <col min="1" max="1" width="22.42578125" style="1" customWidth="1"/>
    <col min="2" max="2" width="20.42578125" style="1" bestFit="1" customWidth="1"/>
    <col min="3" max="3" width="17.140625" style="1" bestFit="1" customWidth="1"/>
    <col min="4" max="4" width="16.42578125" style="1" customWidth="1"/>
    <col min="5" max="5" width="9.28515625" style="1" bestFit="1" customWidth="1"/>
    <col min="6" max="6" width="7.5703125" style="1" bestFit="1" customWidth="1"/>
    <col min="7" max="7" width="8.42578125" style="1" bestFit="1" customWidth="1"/>
    <col min="8" max="8" width="7.7109375" style="1" bestFit="1" customWidth="1"/>
    <col min="9" max="9" width="7.42578125" style="1" bestFit="1" customWidth="1"/>
    <col min="10" max="10" width="7.28515625" style="1" customWidth="1"/>
    <col min="11" max="11" width="7.42578125" style="1" bestFit="1" customWidth="1"/>
    <col min="12" max="12" width="8.42578125" style="1" bestFit="1" customWidth="1"/>
    <col min="13" max="13" width="8.5703125" style="1" bestFit="1" customWidth="1"/>
    <col min="14" max="14" width="7.7109375" style="1" bestFit="1" customWidth="1"/>
    <col min="15" max="15" width="11.28515625" style="1" bestFit="1" customWidth="1"/>
    <col min="16" max="20" width="7.7109375" style="1" bestFit="1" customWidth="1"/>
    <col min="21" max="16384" width="11.42578125" style="1"/>
  </cols>
  <sheetData>
    <row r="1" spans="1:20" s="2" customFormat="1" ht="23.25" customHeight="1" x14ac:dyDescent="0.25">
      <c r="A1" s="37" t="s">
        <v>0</v>
      </c>
      <c r="B1" s="38" t="s">
        <v>8</v>
      </c>
      <c r="C1" s="38" t="s">
        <v>9</v>
      </c>
      <c r="D1" s="38" t="s">
        <v>10</v>
      </c>
      <c r="E1" s="38" t="s">
        <v>1</v>
      </c>
      <c r="F1" s="38" t="s">
        <v>2</v>
      </c>
      <c r="G1" s="38" t="s">
        <v>3</v>
      </c>
      <c r="H1" s="38" t="s">
        <v>13</v>
      </c>
      <c r="I1" s="38" t="s">
        <v>4</v>
      </c>
      <c r="J1" s="38" t="s">
        <v>83</v>
      </c>
      <c r="K1" s="38" t="s">
        <v>5</v>
      </c>
      <c r="L1" s="38" t="s">
        <v>6</v>
      </c>
      <c r="M1" s="38" t="s">
        <v>7</v>
      </c>
      <c r="N1" s="39" t="s">
        <v>30</v>
      </c>
    </row>
    <row r="2" spans="1:20" ht="23.25" customHeight="1" x14ac:dyDescent="0.25">
      <c r="A2" s="3" t="s">
        <v>40</v>
      </c>
      <c r="B2" s="4" t="s">
        <v>41</v>
      </c>
      <c r="C2" s="4">
        <v>2015</v>
      </c>
      <c r="D2" s="4" t="s">
        <v>20</v>
      </c>
      <c r="E2" s="5">
        <v>11.98</v>
      </c>
      <c r="F2" s="5">
        <v>7</v>
      </c>
      <c r="G2" s="6">
        <f>E2*F2</f>
        <v>83.86</v>
      </c>
      <c r="H2" s="5">
        <v>1.2</v>
      </c>
      <c r="I2" s="6">
        <v>96</v>
      </c>
      <c r="J2" s="6"/>
      <c r="K2" s="6">
        <v>33</v>
      </c>
      <c r="L2" s="6">
        <f>I2+K2+J2</f>
        <v>129</v>
      </c>
      <c r="M2" s="7">
        <v>4800</v>
      </c>
      <c r="N2" s="8">
        <f>L2/M2*1000</f>
        <v>26.875</v>
      </c>
    </row>
    <row r="3" spans="1:20" ht="23.25" customHeight="1" x14ac:dyDescent="0.25">
      <c r="A3" s="3" t="s">
        <v>35</v>
      </c>
      <c r="B3" s="9" t="s">
        <v>31</v>
      </c>
      <c r="C3" s="4" t="s">
        <v>36</v>
      </c>
      <c r="D3" s="4" t="s">
        <v>27</v>
      </c>
      <c r="E3" s="5">
        <v>11.81</v>
      </c>
      <c r="F3" s="5">
        <v>6.4</v>
      </c>
      <c r="G3" s="6">
        <f>E3*F3</f>
        <v>75.584000000000003</v>
      </c>
      <c r="H3" s="5">
        <v>1.07</v>
      </c>
      <c r="I3" s="6"/>
      <c r="J3" s="6"/>
      <c r="K3" s="6"/>
      <c r="L3" s="6">
        <v>98.2</v>
      </c>
      <c r="M3" s="7">
        <v>6350</v>
      </c>
      <c r="N3" s="8">
        <f>L3/M3*1000</f>
        <v>15.464566929133859</v>
      </c>
    </row>
    <row r="4" spans="1:20" ht="23.25" customHeight="1" x14ac:dyDescent="0.25">
      <c r="A4" s="3" t="s">
        <v>64</v>
      </c>
      <c r="B4" s="4" t="s">
        <v>65</v>
      </c>
      <c r="C4" s="4" t="s">
        <v>68</v>
      </c>
      <c r="D4" s="4" t="s">
        <v>20</v>
      </c>
      <c r="E4" s="5">
        <v>10.6</v>
      </c>
      <c r="F4" s="5">
        <v>6.4</v>
      </c>
      <c r="G4" s="6">
        <f>E4*F4</f>
        <v>67.84</v>
      </c>
      <c r="H4" s="5">
        <v>0.9</v>
      </c>
      <c r="I4" s="6" t="s">
        <v>66</v>
      </c>
      <c r="J4" s="6"/>
      <c r="K4" s="6" t="s">
        <v>67</v>
      </c>
      <c r="L4" s="6">
        <v>77</v>
      </c>
      <c r="M4" s="7">
        <v>5000</v>
      </c>
      <c r="N4" s="8">
        <f>L4/M4*1000</f>
        <v>15.4</v>
      </c>
    </row>
    <row r="5" spans="1:20" ht="23.25" customHeight="1" x14ac:dyDescent="0.25">
      <c r="A5" s="28" t="s">
        <v>77</v>
      </c>
      <c r="B5" s="29" t="s">
        <v>12</v>
      </c>
      <c r="C5" s="29" t="s">
        <v>79</v>
      </c>
      <c r="D5" s="4" t="s">
        <v>20</v>
      </c>
      <c r="E5" s="30">
        <v>11</v>
      </c>
      <c r="F5" s="30">
        <v>5.9</v>
      </c>
      <c r="G5" s="31">
        <f>E5*F5</f>
        <v>64.900000000000006</v>
      </c>
      <c r="H5" s="30">
        <v>1.1000000000000001</v>
      </c>
      <c r="I5" s="31">
        <v>47</v>
      </c>
      <c r="J5" s="31"/>
      <c r="K5" s="31">
        <v>30</v>
      </c>
      <c r="L5" s="31">
        <f>I5+K5+J5</f>
        <v>77</v>
      </c>
      <c r="M5" s="32">
        <v>5000</v>
      </c>
      <c r="N5" s="33">
        <f>L5/M5*1000</f>
        <v>15.4</v>
      </c>
      <c r="O5" s="34"/>
      <c r="P5" s="34"/>
      <c r="Q5" s="34"/>
      <c r="R5" s="34"/>
      <c r="S5" s="34"/>
      <c r="T5" s="34"/>
    </row>
    <row r="6" spans="1:20" ht="23.25" customHeight="1" x14ac:dyDescent="0.25">
      <c r="A6" s="3" t="s">
        <v>69</v>
      </c>
      <c r="B6" s="4" t="s">
        <v>12</v>
      </c>
      <c r="C6" s="4" t="s">
        <v>70</v>
      </c>
      <c r="D6" s="4" t="s">
        <v>86</v>
      </c>
      <c r="E6" s="5">
        <v>11.3</v>
      </c>
      <c r="F6" s="5">
        <v>6</v>
      </c>
      <c r="G6" s="6">
        <f>E6*F6</f>
        <v>67.800000000000011</v>
      </c>
      <c r="H6" s="5"/>
      <c r="I6" s="6"/>
      <c r="J6" s="6"/>
      <c r="K6" s="6"/>
      <c r="L6" s="6">
        <v>69</v>
      </c>
      <c r="M6" s="7">
        <v>4500</v>
      </c>
      <c r="N6" s="8">
        <f>L6/M6*1000</f>
        <v>15.333333333333332</v>
      </c>
    </row>
    <row r="7" spans="1:20" ht="23.25" customHeight="1" x14ac:dyDescent="0.25">
      <c r="A7" s="3" t="s">
        <v>17</v>
      </c>
      <c r="B7" s="4" t="s">
        <v>12</v>
      </c>
      <c r="C7" s="4" t="s">
        <v>39</v>
      </c>
      <c r="D7" s="4"/>
      <c r="E7" s="5">
        <v>12.6</v>
      </c>
      <c r="F7" s="5">
        <v>6.95</v>
      </c>
      <c r="G7" s="6">
        <f>E7*F7</f>
        <v>87.57</v>
      </c>
      <c r="H7" s="5">
        <v>1.2</v>
      </c>
      <c r="I7" s="6">
        <v>60</v>
      </c>
      <c r="J7" s="6"/>
      <c r="K7" s="6">
        <v>41</v>
      </c>
      <c r="L7" s="6">
        <f>I7+K7+J7</f>
        <v>101</v>
      </c>
      <c r="M7" s="7">
        <v>6800</v>
      </c>
      <c r="N7" s="8">
        <f>L7/M7*1000</f>
        <v>14.852941176470587</v>
      </c>
    </row>
    <row r="8" spans="1:20" ht="23.25" customHeight="1" x14ac:dyDescent="0.25">
      <c r="A8" s="3" t="s">
        <v>43</v>
      </c>
      <c r="B8" s="4" t="s">
        <v>12</v>
      </c>
      <c r="C8" s="4" t="s">
        <v>45</v>
      </c>
      <c r="D8" s="4"/>
      <c r="E8" s="5">
        <v>13</v>
      </c>
      <c r="F8" s="5">
        <v>7</v>
      </c>
      <c r="G8" s="6">
        <f>E8*F8</f>
        <v>91</v>
      </c>
      <c r="H8" s="5">
        <v>1.3</v>
      </c>
      <c r="I8" s="6">
        <v>67</v>
      </c>
      <c r="J8" s="6"/>
      <c r="K8" s="6">
        <v>44</v>
      </c>
      <c r="L8" s="6">
        <f>I8+K8+J8</f>
        <v>111</v>
      </c>
      <c r="M8" s="7">
        <v>7500</v>
      </c>
      <c r="N8" s="8">
        <f>L8/M8*1000</f>
        <v>14.8</v>
      </c>
    </row>
    <row r="9" spans="1:20" ht="23.25" customHeight="1" x14ac:dyDescent="0.25">
      <c r="A9" s="3" t="s">
        <v>71</v>
      </c>
      <c r="B9" s="4" t="s">
        <v>12</v>
      </c>
      <c r="C9" s="4" t="s">
        <v>72</v>
      </c>
      <c r="D9" s="4" t="s">
        <v>86</v>
      </c>
      <c r="E9" s="5">
        <v>11.6</v>
      </c>
      <c r="F9" s="5">
        <v>6.3</v>
      </c>
      <c r="G9" s="6">
        <f>E9*F9</f>
        <v>73.08</v>
      </c>
      <c r="H9" s="5">
        <v>0.95</v>
      </c>
      <c r="I9" s="6"/>
      <c r="J9" s="6"/>
      <c r="K9" s="6"/>
      <c r="L9" s="6">
        <v>85</v>
      </c>
      <c r="M9" s="7">
        <v>5800</v>
      </c>
      <c r="N9" s="8">
        <f>L9/M9*1000</f>
        <v>14.655172413793103</v>
      </c>
    </row>
    <row r="10" spans="1:20" ht="23.25" customHeight="1" x14ac:dyDescent="0.25">
      <c r="A10" s="3" t="s">
        <v>74</v>
      </c>
      <c r="B10" s="4" t="s">
        <v>50</v>
      </c>
      <c r="C10" s="4" t="s">
        <v>55</v>
      </c>
      <c r="D10" s="4" t="s">
        <v>20</v>
      </c>
      <c r="E10" s="5">
        <v>11.2</v>
      </c>
      <c r="F10" s="5">
        <v>6.15</v>
      </c>
      <c r="G10" s="6">
        <f>E10*F10</f>
        <v>68.88</v>
      </c>
      <c r="H10" s="5">
        <v>1.24</v>
      </c>
      <c r="I10" s="6">
        <v>46</v>
      </c>
      <c r="J10" s="6"/>
      <c r="K10" s="6">
        <v>32</v>
      </c>
      <c r="L10" s="6">
        <f>I10+K10+J10</f>
        <v>78</v>
      </c>
      <c r="M10" s="7">
        <v>5390</v>
      </c>
      <c r="N10" s="8">
        <f>L10/M10*1000</f>
        <v>14.471243042671615</v>
      </c>
    </row>
    <row r="11" spans="1:20" ht="23.25" customHeight="1" x14ac:dyDescent="0.25">
      <c r="A11" s="3" t="s">
        <v>49</v>
      </c>
      <c r="B11" s="4" t="s">
        <v>54</v>
      </c>
      <c r="C11" s="4" t="s">
        <v>73</v>
      </c>
      <c r="D11" s="4" t="s">
        <v>53</v>
      </c>
      <c r="E11" s="5">
        <v>11.55</v>
      </c>
      <c r="F11" s="5">
        <v>6</v>
      </c>
      <c r="G11" s="6">
        <v>69.300000000000011</v>
      </c>
      <c r="H11" s="5">
        <v>1.2</v>
      </c>
      <c r="I11" s="6">
        <v>45</v>
      </c>
      <c r="J11" s="6"/>
      <c r="K11" s="6">
        <v>30</v>
      </c>
      <c r="L11" s="6">
        <f>I11+K11+J11</f>
        <v>75</v>
      </c>
      <c r="M11" s="7">
        <v>5500</v>
      </c>
      <c r="N11" s="8">
        <f>L11/M11*1000</f>
        <v>13.636363636363635</v>
      </c>
    </row>
    <row r="12" spans="1:20" ht="23.25" customHeight="1" x14ac:dyDescent="0.25">
      <c r="A12" s="3" t="s">
        <v>33</v>
      </c>
      <c r="B12" s="9" t="s">
        <v>31</v>
      </c>
      <c r="C12" s="4" t="s">
        <v>32</v>
      </c>
      <c r="D12" s="4" t="s">
        <v>27</v>
      </c>
      <c r="E12" s="5">
        <v>12</v>
      </c>
      <c r="F12" s="5">
        <v>6.35</v>
      </c>
      <c r="G12" s="6">
        <f>E12*F12</f>
        <v>76.199999999999989</v>
      </c>
      <c r="H12" s="5">
        <v>1.1000000000000001</v>
      </c>
      <c r="I12" s="6">
        <v>43</v>
      </c>
      <c r="J12" s="6"/>
      <c r="K12" s="6">
        <v>44</v>
      </c>
      <c r="L12" s="6">
        <f>I12+K12+J12</f>
        <v>87</v>
      </c>
      <c r="M12" s="7">
        <v>6500</v>
      </c>
      <c r="N12" s="8">
        <f>L12/M12*1000</f>
        <v>13.384615384615385</v>
      </c>
    </row>
    <row r="13" spans="1:20" ht="30" customHeight="1" x14ac:dyDescent="0.25">
      <c r="A13" s="45" t="s">
        <v>87</v>
      </c>
      <c r="B13" s="23" t="s">
        <v>44</v>
      </c>
      <c r="C13" s="23" t="s">
        <v>80</v>
      </c>
      <c r="D13" s="23" t="s">
        <v>86</v>
      </c>
      <c r="E13" s="24">
        <v>11.3</v>
      </c>
      <c r="F13" s="24">
        <v>4.95</v>
      </c>
      <c r="G13" s="25">
        <f>E13*F13</f>
        <v>55.935000000000002</v>
      </c>
      <c r="H13" s="24">
        <v>0.85</v>
      </c>
      <c r="I13" s="25">
        <v>21</v>
      </c>
      <c r="J13" s="25">
        <v>7.8</v>
      </c>
      <c r="K13" s="25">
        <v>44</v>
      </c>
      <c r="L13" s="25">
        <f>I13+K13+J13</f>
        <v>72.8</v>
      </c>
      <c r="M13" s="26">
        <v>5500</v>
      </c>
      <c r="N13" s="27">
        <f>L13/M13*1000</f>
        <v>13.236363636363636</v>
      </c>
    </row>
    <row r="14" spans="1:20" s="34" customFormat="1" ht="27.75" customHeight="1" x14ac:dyDescent="0.25">
      <c r="A14" s="21" t="s">
        <v>85</v>
      </c>
      <c r="B14" s="23" t="s">
        <v>44</v>
      </c>
      <c r="C14" s="23">
        <v>96</v>
      </c>
      <c r="D14" s="23" t="s">
        <v>86</v>
      </c>
      <c r="E14" s="24">
        <v>10.35</v>
      </c>
      <c r="F14" s="24">
        <v>4.8</v>
      </c>
      <c r="G14" s="25">
        <f>E14*F14</f>
        <v>49.68</v>
      </c>
      <c r="H14" s="24">
        <v>0.83</v>
      </c>
      <c r="I14" s="25">
        <v>18</v>
      </c>
      <c r="J14" s="25">
        <v>6</v>
      </c>
      <c r="K14" s="25">
        <v>35</v>
      </c>
      <c r="L14" s="25">
        <f>I14+K14+J14</f>
        <v>59</v>
      </c>
      <c r="M14" s="26">
        <v>4500</v>
      </c>
      <c r="N14" s="27">
        <f>L14/M14*1000</f>
        <v>13.111111111111111</v>
      </c>
      <c r="O14" s="1"/>
      <c r="P14" s="1"/>
      <c r="Q14" s="1"/>
      <c r="R14" s="1"/>
      <c r="S14" s="1"/>
      <c r="T14" s="1"/>
    </row>
    <row r="15" spans="1:20" s="34" customFormat="1" ht="23.25" customHeight="1" x14ac:dyDescent="0.25">
      <c r="A15" s="3" t="s">
        <v>56</v>
      </c>
      <c r="B15" s="4" t="s">
        <v>50</v>
      </c>
      <c r="C15" s="4" t="s">
        <v>58</v>
      </c>
      <c r="D15" s="4"/>
      <c r="E15" s="5">
        <v>12.37</v>
      </c>
      <c r="F15" s="5">
        <v>7.09</v>
      </c>
      <c r="G15" s="6">
        <v>87.703299999999999</v>
      </c>
      <c r="H15" s="5">
        <v>1.2</v>
      </c>
      <c r="I15" s="6">
        <v>56</v>
      </c>
      <c r="J15" s="6"/>
      <c r="K15" s="6">
        <v>38</v>
      </c>
      <c r="L15" s="6">
        <f>I15+K15+J15</f>
        <v>94</v>
      </c>
      <c r="M15" s="7">
        <v>7240</v>
      </c>
      <c r="N15" s="8">
        <v>12.983425414364641</v>
      </c>
      <c r="O15" s="1"/>
      <c r="P15" s="1"/>
      <c r="Q15" s="1"/>
      <c r="R15" s="1"/>
      <c r="S15" s="1"/>
      <c r="T15" s="1"/>
    </row>
    <row r="16" spans="1:20" s="34" customFormat="1" ht="23.25" customHeight="1" x14ac:dyDescent="0.25">
      <c r="A16" s="3" t="s">
        <v>15</v>
      </c>
      <c r="B16" s="4" t="s">
        <v>12</v>
      </c>
      <c r="C16" s="4" t="s">
        <v>16</v>
      </c>
      <c r="D16" s="4"/>
      <c r="E16" s="5">
        <v>11.8</v>
      </c>
      <c r="F16" s="5">
        <v>6.6</v>
      </c>
      <c r="G16" s="6">
        <f>E16*F16</f>
        <v>77.88</v>
      </c>
      <c r="H16" s="5">
        <v>1</v>
      </c>
      <c r="I16" s="6">
        <v>40</v>
      </c>
      <c r="J16" s="6"/>
      <c r="K16" s="6">
        <v>36</v>
      </c>
      <c r="L16" s="6">
        <f>I16+K16+J16</f>
        <v>76</v>
      </c>
      <c r="M16" s="7">
        <v>6000</v>
      </c>
      <c r="N16" s="8">
        <f>L16/M16*1000</f>
        <v>12.666666666666666</v>
      </c>
      <c r="O16" s="1"/>
      <c r="P16" s="1"/>
      <c r="Q16" s="1"/>
      <c r="R16" s="1"/>
      <c r="S16" s="1"/>
      <c r="T16" s="1"/>
    </row>
    <row r="17" spans="1:20" s="34" customFormat="1" ht="23.25" customHeight="1" x14ac:dyDescent="0.25">
      <c r="A17" s="21" t="s">
        <v>84</v>
      </c>
      <c r="B17" s="23" t="s">
        <v>44</v>
      </c>
      <c r="C17" s="23" t="s">
        <v>89</v>
      </c>
      <c r="D17" s="23" t="s">
        <v>86</v>
      </c>
      <c r="E17" s="24">
        <v>11.28</v>
      </c>
      <c r="F17" s="24">
        <v>4.5</v>
      </c>
      <c r="G17" s="25">
        <f>E17*F17</f>
        <v>50.76</v>
      </c>
      <c r="H17" s="24">
        <v>0.85</v>
      </c>
      <c r="I17" s="25">
        <v>18.5</v>
      </c>
      <c r="J17" s="25">
        <v>7.8</v>
      </c>
      <c r="K17" s="25">
        <v>38.6</v>
      </c>
      <c r="L17" s="25">
        <f>I17+K17+J17</f>
        <v>64.900000000000006</v>
      </c>
      <c r="M17" s="26">
        <v>5200</v>
      </c>
      <c r="N17" s="27">
        <f>L17/M17*1000</f>
        <v>12.480769230769232</v>
      </c>
      <c r="O17" s="1"/>
      <c r="P17" s="1"/>
      <c r="Q17" s="1"/>
      <c r="R17" s="1"/>
      <c r="S17" s="1"/>
      <c r="T17" s="1"/>
    </row>
    <row r="18" spans="1:20" s="34" customFormat="1" ht="23.25" customHeight="1" x14ac:dyDescent="0.25">
      <c r="A18" s="28" t="s">
        <v>51</v>
      </c>
      <c r="B18" s="29" t="s">
        <v>26</v>
      </c>
      <c r="C18" s="29" t="s">
        <v>52</v>
      </c>
      <c r="D18" s="29" t="s">
        <v>86</v>
      </c>
      <c r="E18" s="30">
        <v>11.98</v>
      </c>
      <c r="F18" s="30">
        <v>6.4</v>
      </c>
      <c r="G18" s="31">
        <v>76.672000000000011</v>
      </c>
      <c r="H18" s="30">
        <v>1.3</v>
      </c>
      <c r="I18" s="31"/>
      <c r="J18" s="31"/>
      <c r="K18" s="31"/>
      <c r="L18" s="31">
        <v>82</v>
      </c>
      <c r="M18" s="32">
        <v>6600</v>
      </c>
      <c r="N18" s="33">
        <v>12.424242424242424</v>
      </c>
    </row>
    <row r="19" spans="1:20" s="34" customFormat="1" ht="23.25" customHeight="1" x14ac:dyDescent="0.25">
      <c r="A19" s="28" t="s">
        <v>37</v>
      </c>
      <c r="B19" s="35" t="s">
        <v>31</v>
      </c>
      <c r="C19" s="29" t="s">
        <v>38</v>
      </c>
      <c r="D19" s="29" t="s">
        <v>27</v>
      </c>
      <c r="E19" s="30">
        <v>13</v>
      </c>
      <c r="F19" s="30">
        <v>7.3</v>
      </c>
      <c r="G19" s="31">
        <f>E19*F19</f>
        <v>94.899999999999991</v>
      </c>
      <c r="H19" s="30">
        <v>1.2</v>
      </c>
      <c r="I19" s="31"/>
      <c r="J19" s="31"/>
      <c r="K19" s="31"/>
      <c r="L19" s="31">
        <v>102</v>
      </c>
      <c r="M19" s="32">
        <v>8500</v>
      </c>
      <c r="N19" s="33">
        <f>L19/M19*1000</f>
        <v>12</v>
      </c>
    </row>
    <row r="20" spans="1:20" s="34" customFormat="1" ht="23.25" customHeight="1" x14ac:dyDescent="0.25">
      <c r="A20" s="28" t="s">
        <v>34</v>
      </c>
      <c r="B20" s="35" t="s">
        <v>31</v>
      </c>
      <c r="C20" s="29" t="s">
        <v>63</v>
      </c>
      <c r="D20" s="29" t="s">
        <v>27</v>
      </c>
      <c r="E20" s="30">
        <v>12.8</v>
      </c>
      <c r="F20" s="30">
        <v>7</v>
      </c>
      <c r="G20" s="31">
        <f>E20*F20</f>
        <v>89.600000000000009</v>
      </c>
      <c r="H20" s="30">
        <v>1.1000000000000001</v>
      </c>
      <c r="I20" s="31">
        <v>60</v>
      </c>
      <c r="J20" s="31"/>
      <c r="K20" s="31">
        <v>47</v>
      </c>
      <c r="L20" s="31">
        <f>I20+K20+J20</f>
        <v>107</v>
      </c>
      <c r="M20" s="32">
        <v>9000</v>
      </c>
      <c r="N20" s="33">
        <f>L20/M20*1000</f>
        <v>11.888888888888888</v>
      </c>
    </row>
    <row r="21" spans="1:20" s="34" customFormat="1" ht="23.25" customHeight="1" x14ac:dyDescent="0.25">
      <c r="A21" s="28" t="s">
        <v>46</v>
      </c>
      <c r="B21" s="29" t="s">
        <v>47</v>
      </c>
      <c r="C21" s="29">
        <v>92</v>
      </c>
      <c r="D21" s="29"/>
      <c r="E21" s="30">
        <v>12.93</v>
      </c>
      <c r="F21" s="30">
        <v>6.92</v>
      </c>
      <c r="G21" s="31">
        <f>E21*F21</f>
        <v>89.4756</v>
      </c>
      <c r="H21" s="30">
        <v>1.35</v>
      </c>
      <c r="I21" s="31"/>
      <c r="J21" s="31"/>
      <c r="K21" s="31"/>
      <c r="L21" s="31">
        <v>89</v>
      </c>
      <c r="M21" s="32">
        <v>7500</v>
      </c>
      <c r="N21" s="33">
        <f>L21/M21*1000</f>
        <v>11.866666666666665</v>
      </c>
      <c r="O21" s="1"/>
      <c r="P21" s="1"/>
      <c r="Q21" s="1"/>
      <c r="R21" s="1"/>
      <c r="S21" s="1"/>
      <c r="T21" s="1"/>
    </row>
    <row r="22" spans="1:20" s="34" customFormat="1" ht="23.25" customHeight="1" x14ac:dyDescent="0.25">
      <c r="A22" s="21" t="s">
        <v>81</v>
      </c>
      <c r="B22" s="23" t="s">
        <v>44</v>
      </c>
      <c r="C22" s="23" t="s">
        <v>88</v>
      </c>
      <c r="D22" s="23" t="s">
        <v>86</v>
      </c>
      <c r="E22" s="24">
        <v>11.3</v>
      </c>
      <c r="F22" s="24">
        <v>4.95</v>
      </c>
      <c r="G22" s="25">
        <f>E22*F22</f>
        <v>55.935000000000002</v>
      </c>
      <c r="H22" s="24">
        <v>0.85</v>
      </c>
      <c r="I22" s="25">
        <v>18.5</v>
      </c>
      <c r="J22" s="25">
        <v>7.8</v>
      </c>
      <c r="K22" s="25">
        <v>38.6</v>
      </c>
      <c r="L22" s="25">
        <f>I22+K22+J22</f>
        <v>64.900000000000006</v>
      </c>
      <c r="M22" s="26">
        <v>5500</v>
      </c>
      <c r="N22" s="27">
        <f>L22/M22*1000</f>
        <v>11.8</v>
      </c>
    </row>
    <row r="23" spans="1:20" s="34" customFormat="1" ht="23.25" customHeight="1" x14ac:dyDescent="0.25">
      <c r="A23" s="28" t="s">
        <v>60</v>
      </c>
      <c r="B23" s="29" t="s">
        <v>26</v>
      </c>
      <c r="C23" s="36" t="s">
        <v>61</v>
      </c>
      <c r="D23" s="29" t="s">
        <v>27</v>
      </c>
      <c r="E23" s="30">
        <v>11.98</v>
      </c>
      <c r="F23" s="30">
        <v>6.5</v>
      </c>
      <c r="G23" s="31">
        <f>E23*F23</f>
        <v>77.87</v>
      </c>
      <c r="H23" s="30"/>
      <c r="I23" s="31"/>
      <c r="J23" s="31"/>
      <c r="K23" s="31"/>
      <c r="L23" s="31">
        <v>87</v>
      </c>
      <c r="M23" s="32">
        <v>7400</v>
      </c>
      <c r="N23" s="33">
        <f>L23/M23*1000</f>
        <v>11.756756756756756</v>
      </c>
    </row>
    <row r="24" spans="1:20" s="34" customFormat="1" ht="23.25" customHeight="1" x14ac:dyDescent="0.25">
      <c r="A24" s="21" t="s">
        <v>62</v>
      </c>
      <c r="B24" s="22" t="s">
        <v>31</v>
      </c>
      <c r="C24" s="23" t="s">
        <v>80</v>
      </c>
      <c r="D24" s="23" t="s">
        <v>27</v>
      </c>
      <c r="E24" s="24">
        <v>11.13</v>
      </c>
      <c r="F24" s="24">
        <v>6.56</v>
      </c>
      <c r="G24" s="25">
        <f>E24*F24</f>
        <v>73.012799999999999</v>
      </c>
      <c r="H24" s="24">
        <v>1.2</v>
      </c>
      <c r="I24" s="25">
        <v>44</v>
      </c>
      <c r="J24" s="25"/>
      <c r="K24" s="25">
        <v>32</v>
      </c>
      <c r="L24" s="25">
        <f>I24+K24+J24</f>
        <v>76</v>
      </c>
      <c r="M24" s="26">
        <v>6500</v>
      </c>
      <c r="N24" s="27">
        <f>L24/M24*1000</f>
        <v>11.692307692307693</v>
      </c>
    </row>
    <row r="25" spans="1:20" s="34" customFormat="1" ht="23.25" customHeight="1" x14ac:dyDescent="0.25">
      <c r="A25" s="3" t="s">
        <v>82</v>
      </c>
      <c r="B25" s="4" t="s">
        <v>44</v>
      </c>
      <c r="C25" s="4">
        <v>1991</v>
      </c>
      <c r="D25" s="4" t="s">
        <v>86</v>
      </c>
      <c r="E25" s="5">
        <v>11.74</v>
      </c>
      <c r="F25" s="5">
        <v>5.6</v>
      </c>
      <c r="G25" s="6">
        <f>E25*F25</f>
        <v>65.744</v>
      </c>
      <c r="H25" s="5">
        <v>1.1000000000000001</v>
      </c>
      <c r="I25" s="6">
        <v>22</v>
      </c>
      <c r="J25" s="6"/>
      <c r="K25" s="6">
        <v>44</v>
      </c>
      <c r="L25" s="6">
        <f>I25+K25+J25</f>
        <v>66</v>
      </c>
      <c r="M25" s="7">
        <v>6000</v>
      </c>
      <c r="N25" s="8">
        <f>L25/M25*1000</f>
        <v>11</v>
      </c>
      <c r="O25" s="1"/>
      <c r="P25" s="1"/>
      <c r="Q25" s="1"/>
      <c r="R25" s="1"/>
      <c r="S25" s="1"/>
      <c r="T25" s="1"/>
    </row>
    <row r="26" spans="1:20" s="34" customFormat="1" ht="23.25" customHeight="1" x14ac:dyDescent="0.25">
      <c r="A26" s="28" t="s">
        <v>78</v>
      </c>
      <c r="B26" s="29" t="s">
        <v>12</v>
      </c>
      <c r="C26" s="29">
        <v>2015</v>
      </c>
      <c r="D26" s="29"/>
      <c r="E26" s="30">
        <v>11.73</v>
      </c>
      <c r="F26" s="30">
        <v>6.63</v>
      </c>
      <c r="G26" s="31">
        <v>77.769900000000007</v>
      </c>
      <c r="H26" s="30">
        <v>1.2</v>
      </c>
      <c r="I26" s="31">
        <v>58</v>
      </c>
      <c r="J26" s="31"/>
      <c r="K26" s="31">
        <v>37</v>
      </c>
      <c r="L26" s="31">
        <f>I26+K26+J26</f>
        <v>95</v>
      </c>
      <c r="M26" s="32">
        <v>8900</v>
      </c>
      <c r="N26" s="33">
        <v>10.674157303370787</v>
      </c>
    </row>
    <row r="27" spans="1:20" s="34" customFormat="1" ht="23.25" customHeight="1" x14ac:dyDescent="0.25">
      <c r="A27" s="28" t="s">
        <v>76</v>
      </c>
      <c r="B27" s="29" t="s">
        <v>75</v>
      </c>
      <c r="C27" s="29">
        <v>2004</v>
      </c>
      <c r="D27" s="29" t="s">
        <v>20</v>
      </c>
      <c r="E27" s="30">
        <v>11.58</v>
      </c>
      <c r="F27" s="30">
        <v>5.3</v>
      </c>
      <c r="G27" s="31">
        <f>E27*F27</f>
        <v>61.373999999999995</v>
      </c>
      <c r="H27" s="30">
        <v>1.1000000000000001</v>
      </c>
      <c r="I27" s="31">
        <v>25</v>
      </c>
      <c r="J27" s="31"/>
      <c r="K27" s="31">
        <v>44</v>
      </c>
      <c r="L27" s="31">
        <f>I27+K27+J27</f>
        <v>69</v>
      </c>
      <c r="M27" s="32">
        <v>6500</v>
      </c>
      <c r="N27" s="33">
        <f>L27/M27*1000</f>
        <v>10.615384615384615</v>
      </c>
    </row>
    <row r="28" spans="1:20" s="34" customFormat="1" ht="23.25" customHeight="1" x14ac:dyDescent="0.25">
      <c r="A28" s="28" t="s">
        <v>23</v>
      </c>
      <c r="B28" s="29" t="s">
        <v>19</v>
      </c>
      <c r="C28" s="29" t="s">
        <v>24</v>
      </c>
      <c r="D28" s="29" t="s">
        <v>20</v>
      </c>
      <c r="E28" s="30">
        <v>11.55</v>
      </c>
      <c r="F28" s="30">
        <v>6.53</v>
      </c>
      <c r="G28" s="31">
        <f>E28*F28</f>
        <v>75.421500000000009</v>
      </c>
      <c r="H28" s="30">
        <v>1.1499999999999999</v>
      </c>
      <c r="I28" s="31">
        <v>47</v>
      </c>
      <c r="J28" s="31"/>
      <c r="K28" s="31">
        <v>30</v>
      </c>
      <c r="L28" s="31">
        <f>I28+K28+J28</f>
        <v>77</v>
      </c>
      <c r="M28" s="32">
        <v>7260</v>
      </c>
      <c r="N28" s="33">
        <f>L28/M28*1000</f>
        <v>10.606060606060607</v>
      </c>
    </row>
    <row r="29" spans="1:20" ht="23.25" customHeight="1" x14ac:dyDescent="0.25">
      <c r="A29" s="28" t="s">
        <v>25</v>
      </c>
      <c r="B29" s="29" t="s">
        <v>19</v>
      </c>
      <c r="C29" s="29" t="s">
        <v>59</v>
      </c>
      <c r="D29" s="29" t="s">
        <v>20</v>
      </c>
      <c r="E29" s="30">
        <v>11.55</v>
      </c>
      <c r="F29" s="30">
        <v>6.53</v>
      </c>
      <c r="G29" s="31">
        <f>E29*F29</f>
        <v>75.421500000000009</v>
      </c>
      <c r="H29" s="30">
        <v>1.1499999999999999</v>
      </c>
      <c r="I29" s="31">
        <v>47</v>
      </c>
      <c r="J29" s="31"/>
      <c r="K29" s="31">
        <v>30</v>
      </c>
      <c r="L29" s="31">
        <f>I29+K29+J29</f>
        <v>77</v>
      </c>
      <c r="M29" s="32">
        <v>7260</v>
      </c>
      <c r="N29" s="33">
        <f>L29/M29*1000</f>
        <v>10.606060606060607</v>
      </c>
      <c r="O29" s="34"/>
      <c r="P29" s="34"/>
      <c r="Q29" s="34"/>
      <c r="R29" s="34"/>
      <c r="S29" s="34"/>
      <c r="T29" s="34"/>
    </row>
    <row r="30" spans="1:20" ht="23.25" customHeight="1" x14ac:dyDescent="0.25">
      <c r="A30" s="40" t="s">
        <v>11</v>
      </c>
      <c r="B30" s="29" t="s">
        <v>12</v>
      </c>
      <c r="C30" s="29" t="s">
        <v>14</v>
      </c>
      <c r="D30" s="41"/>
      <c r="E30" s="42">
        <v>13.3</v>
      </c>
      <c r="F30" s="42">
        <v>6.9</v>
      </c>
      <c r="G30" s="43">
        <f>E30*F30</f>
        <v>91.77000000000001</v>
      </c>
      <c r="H30" s="42">
        <v>1.2</v>
      </c>
      <c r="I30" s="43">
        <v>60</v>
      </c>
      <c r="J30" s="43"/>
      <c r="K30" s="43">
        <v>35</v>
      </c>
      <c r="L30" s="31">
        <f>I30+K30+J30</f>
        <v>95</v>
      </c>
      <c r="M30" s="44">
        <v>9000</v>
      </c>
      <c r="N30" s="33">
        <f>L30/M30*1000</f>
        <v>10.555555555555555</v>
      </c>
      <c r="O30" s="34"/>
      <c r="P30" s="34"/>
      <c r="Q30" s="34"/>
      <c r="R30" s="34"/>
      <c r="S30" s="34"/>
      <c r="T30" s="34"/>
    </row>
    <row r="31" spans="1:20" ht="23.25" customHeight="1" x14ac:dyDescent="0.25">
      <c r="A31" s="16" t="s">
        <v>21</v>
      </c>
      <c r="B31" s="4" t="s">
        <v>22</v>
      </c>
      <c r="C31" s="4">
        <v>2010</v>
      </c>
      <c r="D31" s="4"/>
      <c r="E31" s="18">
        <v>11.43</v>
      </c>
      <c r="F31" s="18">
        <v>6.04</v>
      </c>
      <c r="G31" s="19">
        <f>E31*F31</f>
        <v>69.037199999999999</v>
      </c>
      <c r="H31" s="18">
        <v>1.04</v>
      </c>
      <c r="I31" s="19"/>
      <c r="J31" s="19"/>
      <c r="K31" s="19"/>
      <c r="L31" s="6">
        <v>92</v>
      </c>
      <c r="M31" s="20">
        <v>9100</v>
      </c>
      <c r="N31" s="8">
        <f>L31/M31*1000</f>
        <v>10.109890109890111</v>
      </c>
    </row>
    <row r="32" spans="1:20" ht="23.25" customHeight="1" x14ac:dyDescent="0.25">
      <c r="A32" s="16" t="s">
        <v>28</v>
      </c>
      <c r="B32" s="4" t="s">
        <v>26</v>
      </c>
      <c r="C32" s="4">
        <v>2014</v>
      </c>
      <c r="D32" s="17" t="s">
        <v>20</v>
      </c>
      <c r="E32" s="18">
        <v>11.99</v>
      </c>
      <c r="F32" s="18">
        <v>6.91</v>
      </c>
      <c r="G32" s="19">
        <f>E32*F32</f>
        <v>82.85090000000001</v>
      </c>
      <c r="H32" s="18">
        <v>1.35</v>
      </c>
      <c r="I32" s="19">
        <v>62</v>
      </c>
      <c r="J32" s="19"/>
      <c r="K32" s="19">
        <v>26</v>
      </c>
      <c r="L32" s="6">
        <f>I32+K32+J32</f>
        <v>88</v>
      </c>
      <c r="M32" s="20">
        <v>8900</v>
      </c>
      <c r="N32" s="8">
        <f>L32/M32*1000</f>
        <v>9.8876404494382015</v>
      </c>
    </row>
    <row r="33" spans="1:14" ht="23.25" customHeight="1" x14ac:dyDescent="0.25">
      <c r="A33" s="16" t="s">
        <v>48</v>
      </c>
      <c r="B33" s="4" t="s">
        <v>19</v>
      </c>
      <c r="C33" s="4" t="s">
        <v>36</v>
      </c>
      <c r="D33" s="17"/>
      <c r="E33" s="18">
        <v>14.1</v>
      </c>
      <c r="F33" s="18">
        <v>7.6</v>
      </c>
      <c r="G33" s="19">
        <f>E33*F33</f>
        <v>107.16</v>
      </c>
      <c r="H33" s="18">
        <v>1.2</v>
      </c>
      <c r="I33" s="19">
        <v>66</v>
      </c>
      <c r="J33" s="19"/>
      <c r="K33" s="19">
        <v>27</v>
      </c>
      <c r="L33" s="6">
        <f>I33+K33+J33</f>
        <v>93</v>
      </c>
      <c r="M33" s="20">
        <v>9600</v>
      </c>
      <c r="N33" s="8">
        <f>L33/M33*1000</f>
        <v>9.6875</v>
      </c>
    </row>
    <row r="34" spans="1:14" ht="23.25" customHeight="1" x14ac:dyDescent="0.25">
      <c r="A34" s="16" t="s">
        <v>42</v>
      </c>
      <c r="B34" s="4" t="s">
        <v>44</v>
      </c>
      <c r="C34" s="4">
        <v>96</v>
      </c>
      <c r="D34" s="17"/>
      <c r="E34" s="18">
        <v>11.9</v>
      </c>
      <c r="F34" s="18">
        <v>5.6</v>
      </c>
      <c r="G34" s="19">
        <f>E34*F34</f>
        <v>66.64</v>
      </c>
      <c r="H34" s="18">
        <v>0.97</v>
      </c>
      <c r="I34" s="19">
        <v>27</v>
      </c>
      <c r="J34" s="19"/>
      <c r="K34" s="19">
        <v>47</v>
      </c>
      <c r="L34" s="6">
        <f>I34+K34+J34</f>
        <v>74</v>
      </c>
      <c r="M34" s="20">
        <v>8200</v>
      </c>
      <c r="N34" s="8">
        <f>L34/M34*1000</f>
        <v>9.0243902439024382</v>
      </c>
    </row>
    <row r="35" spans="1:14" ht="23.25" customHeight="1" x14ac:dyDescent="0.25">
      <c r="A35" s="16" t="s">
        <v>57</v>
      </c>
      <c r="B35" s="17" t="s">
        <v>19</v>
      </c>
      <c r="C35" s="4">
        <v>2009</v>
      </c>
      <c r="D35" s="17" t="s">
        <v>20</v>
      </c>
      <c r="E35" s="18">
        <v>11.97</v>
      </c>
      <c r="F35" s="18">
        <v>7.25</v>
      </c>
      <c r="G35" s="19">
        <f>E35*F35</f>
        <v>86.782499999999999</v>
      </c>
      <c r="H35" s="18">
        <v>1.21</v>
      </c>
      <c r="I35" s="19">
        <v>60</v>
      </c>
      <c r="J35" s="19"/>
      <c r="K35" s="19">
        <v>28</v>
      </c>
      <c r="L35" s="6">
        <f>I35+K35+J35</f>
        <v>88</v>
      </c>
      <c r="M35" s="20">
        <v>10350</v>
      </c>
      <c r="N35" s="8">
        <f>L35/M35*1000</f>
        <v>8.5024154589371985</v>
      </c>
    </row>
    <row r="36" spans="1:14" ht="23.25" customHeight="1" x14ac:dyDescent="0.25">
      <c r="A36" s="16" t="s">
        <v>29</v>
      </c>
      <c r="B36" s="17" t="s">
        <v>19</v>
      </c>
      <c r="C36" s="4">
        <v>2010</v>
      </c>
      <c r="D36" s="17" t="s">
        <v>20</v>
      </c>
      <c r="E36" s="18">
        <v>12.61</v>
      </c>
      <c r="F36" s="18">
        <v>7.5</v>
      </c>
      <c r="G36" s="19">
        <f>E36*F36</f>
        <v>94.574999999999989</v>
      </c>
      <c r="H36" s="18">
        <v>1.26</v>
      </c>
      <c r="I36" s="19">
        <v>66.400000000000006</v>
      </c>
      <c r="J36" s="19"/>
      <c r="K36" s="19">
        <v>35.9</v>
      </c>
      <c r="L36" s="6">
        <f>I36+K36+J36</f>
        <v>102.30000000000001</v>
      </c>
      <c r="M36" s="20">
        <v>12170</v>
      </c>
      <c r="N36" s="8">
        <f>L36/M36*1000</f>
        <v>8.4059161873459338</v>
      </c>
    </row>
    <row r="37" spans="1:14" ht="23.25" customHeight="1" thickBot="1" x14ac:dyDescent="0.3">
      <c r="A37" s="10" t="s">
        <v>18</v>
      </c>
      <c r="B37" s="11" t="s">
        <v>19</v>
      </c>
      <c r="C37" s="11">
        <v>2015</v>
      </c>
      <c r="D37" s="11" t="s">
        <v>20</v>
      </c>
      <c r="E37" s="12">
        <v>11.74</v>
      </c>
      <c r="F37" s="12">
        <v>6.79</v>
      </c>
      <c r="G37" s="13">
        <f>E37*F37</f>
        <v>79.714600000000004</v>
      </c>
      <c r="H37" s="12">
        <v>1.21</v>
      </c>
      <c r="I37" s="13">
        <v>38</v>
      </c>
      <c r="J37" s="13"/>
      <c r="K37" s="13">
        <v>32</v>
      </c>
      <c r="L37" s="13">
        <f>I37+K37+J37</f>
        <v>70</v>
      </c>
      <c r="M37" s="14">
        <v>11613</v>
      </c>
      <c r="N37" s="15">
        <f>L37/M37*1000</f>
        <v>6.027727546714889</v>
      </c>
    </row>
  </sheetData>
  <sortState ref="A4:N37">
    <sortCondition descending="1" ref="N4:N37"/>
    <sortCondition ref="B4:B37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 DELL</dc:creator>
  <cp:lastModifiedBy>Famille LEBLOND</cp:lastModifiedBy>
  <dcterms:created xsi:type="dcterms:W3CDTF">2016-11-06T14:50:14Z</dcterms:created>
  <dcterms:modified xsi:type="dcterms:W3CDTF">2020-03-22T10:13:50Z</dcterms:modified>
</cp:coreProperties>
</file>